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Objednávka" sheetId="1" r:id="rId1"/>
  </sheets>
  <definedNames>
    <definedName name="Grand_Gold">'Objednávka'!$W$16</definedName>
    <definedName name="Z_860C6E49_CF5E_4BB6_85B2_BC0ADCFA50B8_.wvu.Cols" localSheetId="0" hidden="1">'Objednávka'!$EI:$IV</definedName>
    <definedName name="Z_860C6E49_CF5E_4BB6_85B2_BC0ADCFA50B8_.wvu.Rows" localSheetId="0" hidden="1">'Objednávka'!$55:$65536,'Objednávka'!$39:$54</definedName>
  </definedNames>
  <calcPr fullCalcOnLoad="1"/>
</workbook>
</file>

<file path=xl/sharedStrings.xml><?xml version="1.0" encoding="utf-8"?>
<sst xmlns="http://schemas.openxmlformats.org/spreadsheetml/2006/main" count="57" uniqueCount="38">
  <si>
    <t>Adresa</t>
  </si>
  <si>
    <t>Obec</t>
  </si>
  <si>
    <t>PSČ</t>
  </si>
  <si>
    <t>Závazně objednávám:</t>
  </si>
  <si>
    <t>Medaile</t>
  </si>
  <si>
    <t>Počet kusů</t>
  </si>
  <si>
    <t>Cena bez DPH</t>
  </si>
  <si>
    <t>Sleva</t>
  </si>
  <si>
    <t>Celkem</t>
  </si>
  <si>
    <t>Cena po slevě bez DPH</t>
  </si>
  <si>
    <t>Mikulovská</t>
  </si>
  <si>
    <t>Velkopavlovická</t>
  </si>
  <si>
    <t>Znojemská</t>
  </si>
  <si>
    <t>Slovácká</t>
  </si>
  <si>
    <t>Oblast Čechy</t>
  </si>
  <si>
    <t>Šampion</t>
  </si>
  <si>
    <t>Zlatá</t>
  </si>
  <si>
    <t>Stříbrná</t>
  </si>
  <si>
    <t>Bronzová</t>
  </si>
  <si>
    <t>Vinařství / firma</t>
  </si>
  <si>
    <t>Jméno a příjmení</t>
  </si>
  <si>
    <t>Telefon</t>
  </si>
  <si>
    <t>Označení vína</t>
  </si>
  <si>
    <t>Šarže</t>
  </si>
  <si>
    <t>&lt;žádná&gt;</t>
  </si>
  <si>
    <t>e-mail</t>
  </si>
  <si>
    <t xml:space="preserve">objednávka. Termín dodání Vám bude oznámen na výše zadaný e-mail. </t>
  </si>
  <si>
    <r>
      <t xml:space="preserve">Vyplněnou objednávku zašlete na adresu </t>
    </r>
    <r>
      <rPr>
        <u val="single"/>
        <sz val="10"/>
        <color indexed="10"/>
        <rFont val="Arial"/>
        <family val="2"/>
      </rPr>
      <t>svcr@svcr.cz</t>
    </r>
    <r>
      <rPr>
        <sz val="10"/>
        <rFont val="Arial"/>
        <family val="0"/>
      </rPr>
      <t xml:space="preserve">. Prosím, ujistěte se, že jste zadali správně všechny údaje. Platná je pouze kompletní </t>
    </r>
  </si>
  <si>
    <t>Grand Gold</t>
  </si>
  <si>
    <t>Gold</t>
  </si>
  <si>
    <t>Silver</t>
  </si>
  <si>
    <t>Soutěž</t>
  </si>
  <si>
    <t>Cena celkem včetně DPH 21%</t>
  </si>
  <si>
    <t>Champion</t>
  </si>
  <si>
    <t>DIČ:</t>
  </si>
  <si>
    <t>IČO:</t>
  </si>
  <si>
    <t xml:space="preserve">OBJEDNÁVKA MEDAILÍ - Oenoforum 2018, Czech International Wine Competition </t>
  </si>
  <si>
    <t>Oenoforum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</si>
</sst>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9" fontId="2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164" fontId="2" fillId="0" borderId="11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71</xdr:col>
      <xdr:colOff>19050</xdr:colOff>
      <xdr:row>3</xdr:row>
      <xdr:rowOff>38100</xdr:rowOff>
    </xdr:from>
    <xdr:to>
      <xdr:col>122</xdr:col>
      <xdr:colOff>9525</xdr:colOff>
      <xdr:row>10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52450"/>
          <a:ext cx="2419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55"/>
  <sheetViews>
    <sheetView showGridLines="0" showRowColHeaders="0" tabSelected="1" workbookViewId="0" topLeftCell="A1">
      <selection activeCell="EG15" sqref="EG15"/>
    </sheetView>
  </sheetViews>
  <sheetFormatPr defaultColWidth="0" defaultRowHeight="12.75" zeroHeight="1"/>
  <cols>
    <col min="1" max="21" width="0.71875" style="0" customWidth="1"/>
    <col min="22" max="22" width="3.00390625" style="0" customWidth="1"/>
    <col min="23" max="23" width="1.28515625" style="0" customWidth="1"/>
    <col min="24" max="138" width="0.71875" style="0" customWidth="1"/>
    <col min="139" max="140" width="0.71875" style="0" hidden="1" customWidth="1"/>
    <col min="141" max="141" width="19.421875" style="0" hidden="1" customWidth="1"/>
    <col min="142" max="142" width="16.28125" style="0" hidden="1" customWidth="1"/>
    <col min="143" max="255" width="0.71875" style="0" hidden="1" customWidth="1"/>
    <col min="256" max="16384" width="93.57421875" style="0" hidden="1" customWidth="1"/>
  </cols>
  <sheetData>
    <row r="1" spans="1:1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K1" t="s">
        <v>24</v>
      </c>
    </row>
    <row r="2" spans="1:142" ht="15">
      <c r="A2" s="1"/>
      <c r="B2" s="1"/>
      <c r="C2" s="5" t="s">
        <v>36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K2" t="s">
        <v>10</v>
      </c>
      <c r="EL2" t="s">
        <v>24</v>
      </c>
    </row>
    <row r="3" spans="1:14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K3" t="s">
        <v>13</v>
      </c>
      <c r="EL3" s="2" t="s">
        <v>28</v>
      </c>
    </row>
    <row r="4" spans="1:142" ht="12.75">
      <c r="A4" s="1"/>
      <c r="B4" s="1"/>
      <c r="C4" s="7" t="s">
        <v>19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K4" t="s">
        <v>11</v>
      </c>
      <c r="EL4" s="2" t="s">
        <v>29</v>
      </c>
    </row>
    <row r="5" spans="1:142" ht="12.75">
      <c r="A5" s="1"/>
      <c r="B5" s="1"/>
      <c r="C5" s="7" t="s">
        <v>0</v>
      </c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K5" t="s">
        <v>12</v>
      </c>
      <c r="EL5" s="2" t="s">
        <v>30</v>
      </c>
    </row>
    <row r="6" spans="1:142" ht="12.75">
      <c r="A6" s="1"/>
      <c r="B6" s="1"/>
      <c r="C6" s="7" t="s">
        <v>2</v>
      </c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 t="s">
        <v>1</v>
      </c>
      <c r="X6" s="8"/>
      <c r="Y6" s="8"/>
      <c r="Z6" s="8"/>
      <c r="AA6" s="8"/>
      <c r="AB6" s="8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K6" t="s">
        <v>14</v>
      </c>
      <c r="EL6" s="3" t="s">
        <v>33</v>
      </c>
    </row>
    <row r="7" spans="1:142" ht="12.75">
      <c r="A7" s="1"/>
      <c r="B7" s="1"/>
      <c r="C7" s="7" t="s">
        <v>35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4"/>
      <c r="BL7" s="4"/>
      <c r="BM7" s="4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L7" s="3"/>
    </row>
    <row r="8" spans="1:142" ht="12.75">
      <c r="A8" s="1"/>
      <c r="B8" s="1"/>
      <c r="C8" s="7" t="s">
        <v>34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L8" s="3"/>
    </row>
    <row r="9" spans="1:142" ht="12.75">
      <c r="A9" s="1"/>
      <c r="B9" s="1"/>
      <c r="C9" s="7" t="s">
        <v>20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K9" t="s">
        <v>24</v>
      </c>
      <c r="EL9" s="3"/>
    </row>
    <row r="10" spans="1:141" ht="12.75">
      <c r="A10" s="1"/>
      <c r="B10" s="1"/>
      <c r="C10" s="7" t="s">
        <v>21</v>
      </c>
      <c r="D10" s="11"/>
      <c r="E10" s="11"/>
      <c r="F10" s="11"/>
      <c r="G10" s="11"/>
      <c r="H10" s="11"/>
      <c r="I10" s="11"/>
      <c r="J10" s="11"/>
      <c r="K10" s="1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K10" t="s">
        <v>15</v>
      </c>
    </row>
    <row r="11" spans="1:141" ht="12.75">
      <c r="A11" s="1"/>
      <c r="B11" s="1"/>
      <c r="C11" s="7" t="s">
        <v>25</v>
      </c>
      <c r="D11" s="8"/>
      <c r="E11" s="8"/>
      <c r="F11" s="8"/>
      <c r="G11" s="8"/>
      <c r="H11" s="8"/>
      <c r="I11" s="8"/>
      <c r="J11" s="8"/>
      <c r="K11" s="11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K11" t="s">
        <v>16</v>
      </c>
    </row>
    <row r="12" spans="1:14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K12" t="s">
        <v>17</v>
      </c>
    </row>
    <row r="13" spans="1:141" ht="12.75">
      <c r="A13" s="1"/>
      <c r="B13" s="1"/>
      <c r="C13" s="7" t="s"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K13" t="s">
        <v>18</v>
      </c>
    </row>
    <row r="14" spans="1:138" ht="12.75">
      <c r="A14" s="1"/>
      <c r="B14" s="1"/>
      <c r="C14" s="12" t="s">
        <v>31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 t="s">
        <v>4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 t="s">
        <v>5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 t="s">
        <v>6</v>
      </c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 t="s">
        <v>22</v>
      </c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 t="s">
        <v>23</v>
      </c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"/>
      <c r="ED14" s="1"/>
      <c r="EE14" s="1"/>
      <c r="EF14" s="1"/>
      <c r="EG14" s="1"/>
      <c r="EH14" s="1"/>
    </row>
    <row r="15" spans="1:141" ht="12.75">
      <c r="A15" s="1"/>
      <c r="B15" s="1"/>
      <c r="C15" s="20" t="s">
        <v>37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5" t="s">
        <v>24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4">
        <v>0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22">
        <f aca="true" t="shared" si="0" ref="BK15:BK23">AQ15*2</f>
        <v>0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"/>
      <c r="ED15" s="1"/>
      <c r="EE15" s="1"/>
      <c r="EF15" s="1"/>
      <c r="EG15" s="1"/>
      <c r="EH15" s="1"/>
      <c r="EK15">
        <v>0</v>
      </c>
    </row>
    <row r="16" spans="1:141" ht="12.75">
      <c r="A16" s="1"/>
      <c r="B16" s="1"/>
      <c r="C16" s="20" t="s">
        <v>37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5" t="s">
        <v>24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4">
        <v>0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22">
        <f t="shared" si="0"/>
        <v>0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"/>
      <c r="ED16" s="1"/>
      <c r="EE16" s="1"/>
      <c r="EF16" s="1"/>
      <c r="EG16" s="1"/>
      <c r="EH16" s="1"/>
      <c r="EK16">
        <v>500</v>
      </c>
    </row>
    <row r="17" spans="1:141" ht="12.75">
      <c r="A17" s="1"/>
      <c r="B17" s="1"/>
      <c r="C17" s="20" t="s">
        <v>37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5" t="s">
        <v>24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4">
        <v>0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22">
        <f t="shared" si="0"/>
        <v>0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"/>
      <c r="ED17" s="1"/>
      <c r="EE17" s="1"/>
      <c r="EF17" s="1"/>
      <c r="EG17" s="1"/>
      <c r="EH17" s="1"/>
      <c r="EK17">
        <v>1000</v>
      </c>
    </row>
    <row r="18" spans="1:141" ht="12.75">
      <c r="A18" s="1"/>
      <c r="B18" s="1"/>
      <c r="C18" s="20" t="s">
        <v>37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5" t="s">
        <v>24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4">
        <v>0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22">
        <f t="shared" si="0"/>
        <v>0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"/>
      <c r="ED18" s="1"/>
      <c r="EE18" s="1"/>
      <c r="EF18" s="1"/>
      <c r="EG18" s="1"/>
      <c r="EH18" s="1"/>
      <c r="EK18">
        <v>1500</v>
      </c>
    </row>
    <row r="19" spans="1:141" ht="12.75">
      <c r="A19" s="1"/>
      <c r="B19" s="1"/>
      <c r="C19" s="20" t="s">
        <v>37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5" t="s">
        <v>24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4">
        <v>0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22">
        <f t="shared" si="0"/>
        <v>0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"/>
      <c r="ED19" s="1"/>
      <c r="EE19" s="1"/>
      <c r="EF19" s="1"/>
      <c r="EG19" s="1"/>
      <c r="EH19" s="1"/>
      <c r="EK19">
        <v>2000</v>
      </c>
    </row>
    <row r="20" spans="1:141" ht="12.75">
      <c r="A20" s="1"/>
      <c r="B20" s="1"/>
      <c r="C20" s="20" t="s">
        <v>37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15" t="s">
        <v>24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4">
        <v>0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22">
        <f t="shared" si="0"/>
        <v>0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"/>
      <c r="ED20" s="1"/>
      <c r="EE20" s="1"/>
      <c r="EF20" s="1"/>
      <c r="EG20" s="1"/>
      <c r="EH20" s="1"/>
      <c r="EK20">
        <v>2500</v>
      </c>
    </row>
    <row r="21" spans="1:141" ht="12.75">
      <c r="A21" s="1"/>
      <c r="B21" s="1"/>
      <c r="C21" s="20" t="s">
        <v>37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5" t="s">
        <v>24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4">
        <v>0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22">
        <f t="shared" si="0"/>
        <v>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"/>
      <c r="ED21" s="1"/>
      <c r="EE21" s="1"/>
      <c r="EF21" s="1"/>
      <c r="EG21" s="1"/>
      <c r="EH21" s="1"/>
      <c r="EK21">
        <v>3000</v>
      </c>
    </row>
    <row r="22" spans="1:141" ht="12.75">
      <c r="A22" s="1"/>
      <c r="B22" s="1"/>
      <c r="C22" s="20" t="s">
        <v>37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5" t="s">
        <v>24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4">
        <v>0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22">
        <f t="shared" si="0"/>
        <v>0</v>
      </c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"/>
      <c r="ED22" s="1"/>
      <c r="EE22" s="1"/>
      <c r="EF22" s="1"/>
      <c r="EG22" s="1"/>
      <c r="EH22" s="1"/>
      <c r="EK22">
        <v>3500</v>
      </c>
    </row>
    <row r="23" spans="1:141" ht="12.75">
      <c r="A23" s="1"/>
      <c r="B23" s="1"/>
      <c r="C23" s="20" t="s">
        <v>37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5" t="s">
        <v>24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4">
        <v>0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22">
        <f t="shared" si="0"/>
        <v>0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"/>
      <c r="ED23" s="1"/>
      <c r="EE23" s="1"/>
      <c r="EF23" s="1"/>
      <c r="EG23" s="1"/>
      <c r="EH23" s="1"/>
      <c r="EK23">
        <v>4000</v>
      </c>
    </row>
    <row r="24" spans="1:141" ht="12.75">
      <c r="A24" s="1"/>
      <c r="B24" s="1"/>
      <c r="C24" s="12" t="s">
        <v>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5">
        <f>SUM(AQ15:BJ23)</f>
        <v>0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6">
        <f>SUM(BK15:CD23)</f>
        <v>0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K24">
        <v>4500</v>
      </c>
    </row>
    <row r="25" spans="1:141" ht="12.75">
      <c r="A25" s="1"/>
      <c r="B25" s="1"/>
      <c r="C25" s="12" t="s">
        <v>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3">
        <f>IF(AQ24&lt;2001,0%,IF(AQ24&lt;5001,5%,IF(AQ24&lt;10001,10%,15%)))</f>
        <v>0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12"/>
      <c r="BF25" s="12"/>
      <c r="BG25" s="12"/>
      <c r="BH25" s="12"/>
      <c r="BI25" s="12"/>
      <c r="BJ25" s="12"/>
      <c r="BK25" s="16">
        <f>AQ25*BK24</f>
        <v>0</v>
      </c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K25">
        <v>5000</v>
      </c>
    </row>
    <row r="26" spans="1:141" ht="12.75">
      <c r="A26" s="1"/>
      <c r="B26" s="1"/>
      <c r="C26" s="17" t="s">
        <v>9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16">
        <f>BK24-BK25</f>
        <v>0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K26">
        <v>5500</v>
      </c>
    </row>
    <row r="27" spans="1:141" ht="12.75">
      <c r="A27" s="1"/>
      <c r="B27" s="1"/>
      <c r="C27" s="17" t="s">
        <v>32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16">
        <f>BK26*1.21</f>
        <v>0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K27">
        <v>6000</v>
      </c>
    </row>
    <row r="28" spans="1:1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K28">
        <v>6500</v>
      </c>
    </row>
    <row r="29" spans="1:141" ht="12.75">
      <c r="A29" s="1"/>
      <c r="B29" s="1"/>
      <c r="C29" s="8" t="s">
        <v>27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K29">
        <v>7000</v>
      </c>
    </row>
    <row r="30" spans="1:141" ht="12.75">
      <c r="A30" s="1"/>
      <c r="B30" s="1"/>
      <c r="C30" s="8" t="s">
        <v>26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K30">
        <v>7500</v>
      </c>
    </row>
    <row r="31" spans="1:1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K31">
        <v>8000</v>
      </c>
    </row>
    <row r="32" spans="1:1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K32">
        <v>8500</v>
      </c>
    </row>
    <row r="33" spans="1:1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K33">
        <v>9000</v>
      </c>
    </row>
    <row r="34" spans="1:1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K34">
        <v>9500</v>
      </c>
    </row>
    <row r="35" spans="1:1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K35">
        <v>10000</v>
      </c>
    </row>
    <row r="36" spans="1:14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K36">
        <v>10500</v>
      </c>
    </row>
    <row r="37" spans="1:14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K37">
        <v>11000</v>
      </c>
    </row>
    <row r="38" spans="1:14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K38">
        <v>11500</v>
      </c>
    </row>
    <row r="39" ht="12.75" hidden="1">
      <c r="EK39">
        <v>12000</v>
      </c>
    </row>
    <row r="40" ht="12.75" hidden="1">
      <c r="EK40">
        <v>12500</v>
      </c>
    </row>
    <row r="41" ht="12.75" hidden="1">
      <c r="EK41">
        <v>13000</v>
      </c>
    </row>
    <row r="42" ht="12.75" hidden="1">
      <c r="EK42">
        <v>13500</v>
      </c>
    </row>
    <row r="43" ht="12.75" hidden="1">
      <c r="EK43">
        <v>14000</v>
      </c>
    </row>
    <row r="44" ht="12.75" hidden="1">
      <c r="EK44">
        <v>14500</v>
      </c>
    </row>
    <row r="45" ht="12.75" hidden="1">
      <c r="EK45">
        <v>15000</v>
      </c>
    </row>
    <row r="46" ht="12.75" hidden="1">
      <c r="EK46">
        <v>15500</v>
      </c>
    </row>
    <row r="47" ht="12.75" hidden="1">
      <c r="EK47">
        <v>16000</v>
      </c>
    </row>
    <row r="48" ht="12.75" hidden="1">
      <c r="EK48">
        <v>16500</v>
      </c>
    </row>
    <row r="49" ht="12.75" hidden="1">
      <c r="EK49">
        <v>17000</v>
      </c>
    </row>
    <row r="50" ht="12.75" hidden="1">
      <c r="EK50">
        <v>17500</v>
      </c>
    </row>
    <row r="51" ht="12.75" hidden="1">
      <c r="EK51">
        <v>18000</v>
      </c>
    </row>
    <row r="52" ht="12.75" hidden="1">
      <c r="EK52">
        <v>18500</v>
      </c>
    </row>
    <row r="53" ht="12.75" hidden="1">
      <c r="EK53">
        <v>19000</v>
      </c>
    </row>
    <row r="54" ht="12.75" hidden="1">
      <c r="EK54">
        <v>19500</v>
      </c>
    </row>
    <row r="55" ht="12.75" hidden="1">
      <c r="EK55">
        <v>20000</v>
      </c>
    </row>
    <row r="56" ht="12.75" hidden="1"/>
    <row r="57" ht="12.75" hidden="1"/>
  </sheetData>
  <sheetProtection/>
  <protectedRanges>
    <protectedRange sqref="U4 K5 I6 AD6 W9 L10:L11 CE15:CE23 DI15:DI23 AQ15:AQ23 W15:W23 U7:U8 C15:C23" name="Oblast1"/>
  </protectedRanges>
  <mergeCells count="92">
    <mergeCell ref="CE23:DH23"/>
    <mergeCell ref="DI23:EB23"/>
    <mergeCell ref="C29:EH29"/>
    <mergeCell ref="C30:EH30"/>
    <mergeCell ref="C23:V23"/>
    <mergeCell ref="W23:AP23"/>
    <mergeCell ref="AQ23:BJ23"/>
    <mergeCell ref="BK23:CD23"/>
    <mergeCell ref="AQ24:BJ24"/>
    <mergeCell ref="BK24:CD24"/>
    <mergeCell ref="CE22:DH22"/>
    <mergeCell ref="DI22:EB22"/>
    <mergeCell ref="CE20:DH20"/>
    <mergeCell ref="DI20:EB20"/>
    <mergeCell ref="CE21:DH21"/>
    <mergeCell ref="DI21:EB21"/>
    <mergeCell ref="CE16:DH16"/>
    <mergeCell ref="DI16:EB16"/>
    <mergeCell ref="CE17:DH17"/>
    <mergeCell ref="DI17:EB17"/>
    <mergeCell ref="CE18:DH18"/>
    <mergeCell ref="DI18:EB18"/>
    <mergeCell ref="CE19:DH19"/>
    <mergeCell ref="DI19:EB19"/>
    <mergeCell ref="C4:T4"/>
    <mergeCell ref="C24:AP24"/>
    <mergeCell ref="C25:AP25"/>
    <mergeCell ref="C10:K10"/>
    <mergeCell ref="L10:BJ10"/>
    <mergeCell ref="C11:K11"/>
    <mergeCell ref="L11:BJ11"/>
    <mergeCell ref="C15:V15"/>
    <mergeCell ref="C17:V17"/>
    <mergeCell ref="BK15:CD15"/>
    <mergeCell ref="C16:V16"/>
    <mergeCell ref="W16:AP16"/>
    <mergeCell ref="AQ16:BJ16"/>
    <mergeCell ref="BK16:CD16"/>
    <mergeCell ref="W17:AP17"/>
    <mergeCell ref="AQ17:BJ17"/>
    <mergeCell ref="BK17:CD17"/>
    <mergeCell ref="C18:V18"/>
    <mergeCell ref="W18:AP18"/>
    <mergeCell ref="AQ18:BJ18"/>
    <mergeCell ref="BK18:CD18"/>
    <mergeCell ref="C19:V19"/>
    <mergeCell ref="W19:AP19"/>
    <mergeCell ref="AQ19:BJ19"/>
    <mergeCell ref="BK19:CD19"/>
    <mergeCell ref="AQ20:BJ20"/>
    <mergeCell ref="BK20:CD20"/>
    <mergeCell ref="C21:V21"/>
    <mergeCell ref="W21:AP21"/>
    <mergeCell ref="AQ21:BJ21"/>
    <mergeCell ref="BK21:CD21"/>
    <mergeCell ref="BK27:CD27"/>
    <mergeCell ref="C26:BJ26"/>
    <mergeCell ref="C27:BJ27"/>
    <mergeCell ref="DI15:EB15"/>
    <mergeCell ref="CE14:DH14"/>
    <mergeCell ref="DI14:EB14"/>
    <mergeCell ref="C22:V22"/>
    <mergeCell ref="W22:AP22"/>
    <mergeCell ref="AQ22:BJ22"/>
    <mergeCell ref="BK22:CD22"/>
    <mergeCell ref="BK14:CD14"/>
    <mergeCell ref="CE15:DH15"/>
    <mergeCell ref="C14:V14"/>
    <mergeCell ref="AQ15:BJ15"/>
    <mergeCell ref="W15:AP15"/>
    <mergeCell ref="BK26:CD26"/>
    <mergeCell ref="AQ25:BJ25"/>
    <mergeCell ref="BK25:CD25"/>
    <mergeCell ref="C20:V20"/>
    <mergeCell ref="W20:AP20"/>
    <mergeCell ref="C8:T8"/>
    <mergeCell ref="U8:BJ8"/>
    <mergeCell ref="C7:T7"/>
    <mergeCell ref="U7:BJ7"/>
    <mergeCell ref="C13:AA13"/>
    <mergeCell ref="W14:AP14"/>
    <mergeCell ref="AQ14:BJ14"/>
    <mergeCell ref="C2:EH2"/>
    <mergeCell ref="C5:J5"/>
    <mergeCell ref="C6:H6"/>
    <mergeCell ref="U4:BJ4"/>
    <mergeCell ref="C9:V9"/>
    <mergeCell ref="W9:BJ9"/>
    <mergeCell ref="W6:AC6"/>
    <mergeCell ref="AD6:BJ6"/>
    <mergeCell ref="K5:BJ5"/>
    <mergeCell ref="I6:V6"/>
  </mergeCells>
  <dataValidations count="2">
    <dataValidation type="list" allowBlank="1" showInputMessage="1" showErrorMessage="1" errorTitle="Neplatná hodnota" error="Zadejte, prosím, hodnotu dělitelnou 500." sqref="AQ15:BJ23">
      <formula1>$EK$15:$EK$55</formula1>
    </dataValidation>
    <dataValidation type="list" allowBlank="1" showInputMessage="1" showErrorMessage="1" errorTitle="Vyberte, prosím, hodnotu z menu." error="Do buňky je možné zadat pouze hodnoty z rozbalovacího menu.&#10;" sqref="W15:AP23">
      <formula1>$EL$2:$EL$6</formula1>
    </dataValidation>
  </dataValidations>
  <printOptions/>
  <pageMargins left="0.787401575" right="0.787401575" top="0.984251969" bottom="0.984251969" header="0.4921259845" footer="0.492125984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Omnimedia</dc:creator>
  <cp:keywords/>
  <dc:description/>
  <cp:lastModifiedBy>Vít Nevěděl</cp:lastModifiedBy>
  <cp:lastPrinted>2011-05-19T16:48:12Z</cp:lastPrinted>
  <dcterms:created xsi:type="dcterms:W3CDTF">2011-05-18T13:22:09Z</dcterms:created>
  <dcterms:modified xsi:type="dcterms:W3CDTF">2018-06-07T05:27:02Z</dcterms:modified>
  <cp:category/>
  <cp:version/>
  <cp:contentType/>
  <cp:contentStatus/>
</cp:coreProperties>
</file>